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C:\Users\bravo\Documents\2 Kaberneeme klubi\2 taotlused ja abiprojektid\0 PÄA sügis maja kaamera 2054 eurot PENDING\"/>
    </mc:Choice>
  </mc:AlternateContent>
  <xr:revisionPtr revIDLastSave="0" documentId="8_{EB14FBF4-2459-45B8-9F26-51CBEA61832C}" xr6:coauthVersionLast="47" xr6:coauthVersionMax="47" xr10:uidLastSave="{00000000-0000-0000-0000-000000000000}"/>
  <bookViews>
    <workbookView xWindow="-3864" yWindow="-17280" windowWidth="15552" windowHeight="17376" xr2:uid="{DB9831B9-18AD-48F3-85D2-5872C790783C}"/>
  </bookViews>
  <sheets>
    <sheet name="Sheet1" sheetId="1" r:id="rId1"/>
  </sheets>
  <definedNames>
    <definedName name="_Hlk102996774" localSheetId="0">Sheet1!$A$1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1" i="1" l="1"/>
  <c r="G41" i="1"/>
  <c r="F42" i="1"/>
  <c r="G42" i="1"/>
  <c r="F43" i="1"/>
  <c r="G43" i="1"/>
  <c r="F44" i="1"/>
  <c r="G44" i="1"/>
  <c r="F45" i="1"/>
  <c r="G45" i="1"/>
  <c r="F46" i="1"/>
  <c r="G46" i="1"/>
  <c r="F47" i="1"/>
  <c r="G47" i="1"/>
  <c r="F48" i="1"/>
  <c r="G48" i="1"/>
  <c r="F49" i="1"/>
  <c r="G49" i="1"/>
  <c r="F50" i="1"/>
  <c r="G50" i="1"/>
  <c r="F51" i="1"/>
  <c r="G51" i="1"/>
  <c r="F52" i="1"/>
  <c r="G52" i="1"/>
  <c r="F53" i="1"/>
  <c r="G53" i="1"/>
  <c r="F54" i="1"/>
  <c r="G54" i="1"/>
  <c r="F55" i="1"/>
  <c r="G55" i="1"/>
  <c r="G56" i="1"/>
  <c r="E56" i="1"/>
  <c r="E55" i="1"/>
  <c r="E54" i="1"/>
  <c r="E53" i="1"/>
  <c r="E52" i="1"/>
  <c r="E51" i="1"/>
  <c r="E50" i="1"/>
  <c r="E49" i="1"/>
  <c r="E48" i="1"/>
  <c r="E47" i="1"/>
  <c r="E46" i="1"/>
  <c r="E45" i="1"/>
  <c r="E44" i="1"/>
  <c r="E43" i="1"/>
  <c r="E42" i="1"/>
  <c r="E41" i="1"/>
  <c r="C57" i="1"/>
  <c r="E40" i="1"/>
  <c r="G40" i="1" s="1"/>
  <c r="B57" i="1"/>
  <c r="D57" i="1"/>
  <c r="I40" i="1" l="1"/>
  <c r="F40" i="1"/>
  <c r="F56" i="1"/>
  <c r="G57" i="1"/>
  <c r="F59" i="1" s="1"/>
  <c r="E57" i="1"/>
  <c r="F57" i="1" l="1"/>
</calcChain>
</file>

<file path=xl/sharedStrings.xml><?xml version="1.0" encoding="utf-8"?>
<sst xmlns="http://schemas.openxmlformats.org/spreadsheetml/2006/main" count="61" uniqueCount="58">
  <si>
    <t>Täidab toetusvooru läbiviija</t>
  </si>
  <si>
    <t xml:space="preserve">Registreerimise kuupäev: </t>
  </si>
  <si>
    <t xml:space="preserve">Reg-nr: </t>
  </si>
  <si>
    <t>Finantseerimisotsuse kuupäev:</t>
  </si>
  <si>
    <t>Finantseerimisotsus:</t>
  </si>
  <si>
    <t>Täidab toetuse taotleja</t>
  </si>
  <si>
    <t>Projekti alustamise kuupäev</t>
  </si>
  <si>
    <t>Projekti lõpetamise kuupäev</t>
  </si>
  <si>
    <t>Reg. Kood</t>
  </si>
  <si>
    <t>Postiaadress</t>
  </si>
  <si>
    <t>Taotleja esindusõigusliku isiku nimi</t>
  </si>
  <si>
    <t>E-post</t>
  </si>
  <si>
    <r>
      <t xml:space="preserve">2. Projekti eelarve </t>
    </r>
    <r>
      <rPr>
        <i/>
        <sz val="10"/>
        <color theme="1"/>
        <rFont val="Times New Roman"/>
        <family val="1"/>
        <charset val="186"/>
      </rPr>
      <t>(toetatavate kulud loetelu)</t>
    </r>
  </si>
  <si>
    <t>Kulu kirjeldus</t>
  </si>
  <si>
    <t>Projekti summa</t>
  </si>
  <si>
    <t>Taotletav toetuse summa</t>
  </si>
  <si>
    <r>
      <t>Kulu kokku koos käibemaksuga</t>
    </r>
    <r>
      <rPr>
        <i/>
        <sz val="11"/>
        <color theme="1"/>
        <rFont val="Aptos Narrow"/>
        <family val="2"/>
        <scheme val="minor"/>
      </rPr>
      <t xml:space="preserve"> (</t>
    </r>
    <r>
      <rPr>
        <i/>
        <sz val="10"/>
        <color theme="1"/>
        <rFont val="Aptos Narrow"/>
        <family val="2"/>
        <scheme val="minor"/>
      </rPr>
      <t>täidavad mitte käibemaksu kohustuslased)</t>
    </r>
  </si>
  <si>
    <t>Telefoni nr.</t>
  </si>
  <si>
    <t>Kellelt ja kuidas on võetud hinnapäring, selle sisu ja hind ning tehtud valiku põhjendus</t>
  </si>
  <si>
    <t>(allkirjastatud digitaalselt)</t>
  </si>
  <si>
    <r>
      <t xml:space="preserve">Kulu kokku koos käibemaksuga   Käimeksu määr 24% alates 01.07.25 </t>
    </r>
    <r>
      <rPr>
        <i/>
        <sz val="10"/>
        <color theme="1"/>
        <rFont val="Aptos Narrow"/>
        <family val="2"/>
        <scheme val="minor"/>
      </rPr>
      <t>(täidavad käibemaksu kohustuslased)</t>
    </r>
  </si>
  <si>
    <r>
      <t xml:space="preserve">Kulu kokku koos käibemaksuga   Käimeksu määr 22% kuni 30.06.25 </t>
    </r>
    <r>
      <rPr>
        <i/>
        <sz val="10"/>
        <color theme="1"/>
        <rFont val="Aptos Narrow"/>
        <family val="2"/>
        <scheme val="minor"/>
      </rPr>
      <t>(täidavad käibemaksu kohustuslased)</t>
    </r>
  </si>
  <si>
    <t>Taotlusvorm vabatahtlikkuse alusel Päästeameti tegevuses osalejale tegevustoetuse taotlemiseks</t>
  </si>
  <si>
    <r>
      <t xml:space="preserve">Kokku </t>
    </r>
    <r>
      <rPr>
        <i/>
        <sz val="10"/>
        <color theme="1"/>
        <rFont val="Aptos Narrow"/>
        <family val="2"/>
        <scheme val="minor"/>
      </rPr>
      <t>(toetusega rahastatakse maksimaalselt 30 000 eurot taotleja kohta)</t>
    </r>
  </si>
  <si>
    <r>
      <t xml:space="preserve">1. Projekti kirjeldus </t>
    </r>
    <r>
      <rPr>
        <i/>
        <sz val="10"/>
        <color theme="1"/>
        <rFont val="Times New Roman"/>
        <family val="1"/>
        <charset val="186"/>
      </rPr>
      <t>(taotletava toetuse kulude kirjeldus)</t>
    </r>
  </si>
  <si>
    <t>Kulud tuleb esitada liikide kaupa ning peavad olema põhjendatud, mõistlikud ja tegevuse elluviimiseks ning tulemuse saavutamiseks vajalikud. Abikõlblikud kulud on tehtud perioodil 01.01.2025-31.12.2025 ja projekti tähtaega ei pikendata.</t>
  </si>
  <si>
    <t xml:space="preserve">   * taotletava toetuse alla minevate kulude katteks pole muudest toetusmeetmetest toetusi saadud</t>
  </si>
  <si>
    <t xml:space="preserve">   * minu esindusõiguslikkus äriregistris  kehtiv</t>
  </si>
  <si>
    <t xml:space="preserve">1.3 Projekti kavandatavad/tehtud tegevused ja ajakava </t>
  </si>
  <si>
    <t>Tegevuse (kulu) kirjeldus</t>
  </si>
  <si>
    <t>Kavandatava/tehtud tegevuse (kulu) kuupäev</t>
  </si>
  <si>
    <t>Oma finantseeringu summa</t>
  </si>
  <si>
    <t>5. Taotluse allkirjastamisel kinnitan, et</t>
  </si>
  <si>
    <t>3. Projekti omafinantseeringu allikad sh. teave selle kohta, kui taotleja on projekti tegevustele taotlenud toetust samal ajal muust riigieelarvelisest, Euroopa Liidu või välisabi toetusmeetmest</t>
  </si>
  <si>
    <t>* taotlusvormil täidetakse hallid lahtrid</t>
  </si>
  <si>
    <t xml:space="preserve">Taotleja nimi </t>
  </si>
  <si>
    <r>
      <t xml:space="preserve">1.2 Projekti eesmärk ja tulemus </t>
    </r>
    <r>
      <rPr>
        <i/>
        <sz val="10"/>
        <color theme="1"/>
        <rFont val="Times New Roman"/>
        <family val="1"/>
        <charset val="186"/>
      </rPr>
      <t>(Kirjeldage lühidalt, millist probleemi te projektiga lahendate ja milliste tasemete, olukordade, seisundite või muutusteni projekti elluviimise kaudu jõutakse)</t>
    </r>
  </si>
  <si>
    <t xml:space="preserve">1.1 Projekti nimi </t>
  </si>
  <si>
    <t xml:space="preserve">Arvelduskonto nr. </t>
  </si>
  <si>
    <t xml:space="preserve">   * vastan siseministri 26.03.2025 määruse nr 4 "Vabatahtlikkuse alusel Päästeameti tegevuses osalejale toetuse andmise tingimused ja kord"  § 10 lõike 2 nõuetele</t>
  </si>
  <si>
    <t xml:space="preserve">   * taotleja on võimeline katma omafinantseeringu summat või on kohustus makstud enne taotluse esitamist.</t>
  </si>
  <si>
    <r>
      <t xml:space="preserve">4. Informatsioon võrreldavate hinnapakkumuste või läbi viidud riigihanke kohta </t>
    </r>
    <r>
      <rPr>
        <sz val="10"/>
        <color theme="1"/>
        <rFont val="Times New Roman"/>
        <family val="1"/>
        <charset val="186"/>
      </rPr>
      <t>(Kui ei ole võimalik esitada vähemalt kahte hinnapakkumust või ei valita odavaimat pakkumust, põhjendatakse seda taotluses)</t>
    </r>
  </si>
  <si>
    <r>
      <t xml:space="preserve">Toetuse summa </t>
    </r>
    <r>
      <rPr>
        <i/>
        <sz val="10"/>
        <color theme="1"/>
        <rFont val="Aptos Narrow"/>
        <family val="2"/>
        <scheme val="minor"/>
      </rPr>
      <t>(peab olema väiksem või võrdne, kui 30 000)</t>
    </r>
  </si>
  <si>
    <r>
      <t xml:space="preserve">Summa, mis ületab toetuse piirmäära </t>
    </r>
    <r>
      <rPr>
        <i/>
        <sz val="10"/>
        <color theme="1"/>
        <rFont val="Aptos Narrow"/>
        <family val="2"/>
        <scheme val="minor"/>
      </rPr>
      <t xml:space="preserve">(täidetakse juhul, kui lahtris G57 olev summa ületab 30 000 eurot selles osas, mis ületab piirmäära) </t>
    </r>
  </si>
  <si>
    <t>MTÜ Kaberneeme Klubi</t>
  </si>
  <si>
    <t>EE312200221048188996</t>
  </si>
  <si>
    <t>Kaberneeme põik 2, Kaberneeme küla, 74211 Jõelähtme vald, Harju maakond</t>
  </si>
  <si>
    <t>Rait Killandi</t>
  </si>
  <si>
    <t>kaberneemevpk@gmail.com</t>
  </si>
  <si>
    <t xml:space="preserve">Päästehoone turvakaamera </t>
  </si>
  <si>
    <t>Projektiga lahendatakse: 1) probleem Kaberneeme vabatahtliku päästekomando hoone turvalisuse tagamisega. Pärast turvakaamera hankimist on ka hoone tagumine osa valvekaamerate ja salvestustega kaetud ning võimaldab vajadusel taasesitamist.  2)  probleem Kolga lahel toimuvast vajadusel kiire ülevate saamisega. Pärast turvakaamera hankimist on võimalik valges ja hämaras väga kiiresti saada visuaalne ülevaade nii merel ja randades toimuvast (nt  inimeste asukohad rannal ja osadel saartel, vette sattunute asukohad, aluste liikumine) kui maismaal näha olevatest lõkke- või metsa/maastikupõlengute asukohtadest. Paljudel juhtudel võib see kiirendada nii luureks kuluvat aega kui abi osutamist nii maa- kui veepäästes. Kaamera on kaugelt juhitav ja jälgitav, seda saab kasutada Kaberneeme meeskond ka päästeväljakutsel olles.</t>
  </si>
  <si>
    <t>Kaamera hankimine ja paigaldus.</t>
  </si>
  <si>
    <t>Kuppelkaamera (MIN 4MP, MIN 32x opticalzoom), koos tarvikute ja paigaldusega</t>
  </si>
  <si>
    <t>MTÜKaberneeme Klubi oma eelarvest</t>
  </si>
  <si>
    <t>Hinnapakkumine võetud Kurmutec OÜ-lt, kes on paigaldanud kogu päästehoone ülejäänud valveseadmed, pakkumise summad on ülalolevas tabelis.</t>
  </si>
  <si>
    <t>Kontrolliks on hind võetud Oomipood OÜlt, hind samasugusele kaamerale (ilma paigalduse ja tarvikuteta) on ca 50 eurot kallim: https://www.oomipood.ee/product/product?product_id=1139018</t>
  </si>
  <si>
    <t>Enne kaamera lõplikku hankimist võetakse uued pakkumised parima hinna ja kvaliteedi suhte saavutamiseks, sest kaamerate hinnad on kiiresti muutuvad ja kaamerate mudelid uuenevad sageli. Juhul, kui summa suureneb, katab MTÜ Kaberneeme Klubi vahe omavahenditest.</t>
  </si>
  <si>
    <t>Kuppelkaamera, 4MP, 32xzoom, koos tarvikute ja paigaldusega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</si>
</sst>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Aptos Narrow"/>
      <family val="2"/>
      <charset val="186"/>
      <scheme val="minor"/>
    </font>
    <font>
      <sz val="20"/>
      <color rgb="FF0F4761"/>
      <name val="Times New Roman"/>
      <family val="1"/>
      <charset val="186"/>
    </font>
    <font>
      <b/>
      <sz val="10"/>
      <color theme="1"/>
      <name val="Times New Roman"/>
      <family val="1"/>
      <charset val="186"/>
    </font>
    <font>
      <b/>
      <sz val="11"/>
      <color theme="1"/>
      <name val="Times New Roman"/>
      <family val="1"/>
      <charset val="186"/>
    </font>
    <font>
      <b/>
      <sz val="11"/>
      <color theme="1"/>
      <name val="Aptos Narrow"/>
      <family val="2"/>
      <scheme val="minor"/>
    </font>
    <font>
      <i/>
      <sz val="10"/>
      <color theme="1"/>
      <name val="Times New Roman"/>
      <family val="1"/>
      <charset val="186"/>
    </font>
    <font>
      <i/>
      <sz val="11"/>
      <color theme="1"/>
      <name val="Aptos Narrow"/>
      <family val="2"/>
      <scheme val="minor"/>
    </font>
    <font>
      <i/>
      <sz val="10"/>
      <color theme="1"/>
      <name val="Aptos Narrow"/>
      <family val="2"/>
      <scheme val="minor"/>
    </font>
    <font>
      <b/>
      <sz val="10"/>
      <color rgb="FFFF0000"/>
      <name val="Times New Roman"/>
      <family val="1"/>
      <charset val="186"/>
    </font>
    <font>
      <sz val="10"/>
      <color theme="1"/>
      <name val="Times New Roman"/>
      <family val="1"/>
      <charset val="186"/>
    </font>
    <font>
      <sz val="11"/>
      <color theme="1"/>
      <name val="Aptos Narrow"/>
      <family val="2"/>
      <scheme val="minor"/>
    </font>
    <font>
      <u/>
      <sz val="11"/>
      <color theme="10"/>
      <name val="Aptos Narrow"/>
      <family val="2"/>
      <charset val="186"/>
      <scheme val="minor"/>
    </font>
  </fonts>
  <fills count="3">
    <fill>
      <patternFill patternType="none"/>
    </fill>
    <fill>
      <patternFill patternType="gray125"/>
    </fill>
    <fill>
      <patternFill patternType="solid">
        <fgColor theme="0" tint="-0.14999847407452621"/>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style="medium">
        <color indexed="64"/>
      </bottom>
      <diagonal/>
    </border>
    <border>
      <left/>
      <right/>
      <top/>
      <bottom style="medium">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style="medium">
        <color indexed="64"/>
      </right>
      <top/>
      <bottom style="thin">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0" fontId="11" fillId="0" borderId="0" applyNumberFormat="0" applyFill="0" applyBorder="0" applyAlignment="0" applyProtection="0"/>
  </cellStyleXfs>
  <cellXfs count="99">
    <xf numFmtId="0" fontId="0" fillId="0" borderId="0" xfId="0"/>
    <xf numFmtId="0" fontId="2" fillId="0" borderId="0" xfId="0" applyFont="1" applyAlignment="1">
      <alignment vertical="center"/>
    </xf>
    <xf numFmtId="0" fontId="3" fillId="0" borderId="0" xfId="0" applyFont="1"/>
    <xf numFmtId="0" fontId="4" fillId="0" borderId="0" xfId="0" applyFont="1"/>
    <xf numFmtId="0" fontId="4" fillId="0" borderId="2" xfId="0" applyFont="1" applyBorder="1"/>
    <xf numFmtId="0" fontId="3" fillId="0" borderId="11" xfId="0" applyFont="1" applyBorder="1"/>
    <xf numFmtId="0" fontId="3" fillId="0" borderId="12" xfId="0" applyFont="1" applyBorder="1" applyAlignment="1">
      <alignment horizontal="justify" vertical="center"/>
    </xf>
    <xf numFmtId="0" fontId="3" fillId="0" borderId="14" xfId="0" applyFont="1" applyBorder="1"/>
    <xf numFmtId="0" fontId="4" fillId="0" borderId="14" xfId="0" applyFont="1" applyBorder="1"/>
    <xf numFmtId="0" fontId="3" fillId="0" borderId="8" xfId="0" applyFont="1" applyBorder="1"/>
    <xf numFmtId="0" fontId="4" fillId="0" borderId="16" xfId="0" applyFont="1" applyBorder="1"/>
    <xf numFmtId="0" fontId="0" fillId="0" borderId="5" xfId="0" applyBorder="1"/>
    <xf numFmtId="0" fontId="0" fillId="0" borderId="18" xfId="0" applyBorder="1"/>
    <xf numFmtId="0" fontId="0" fillId="0" borderId="19" xfId="0" applyBorder="1"/>
    <xf numFmtId="0" fontId="1" fillId="0" borderId="0" xfId="0" applyFont="1" applyAlignment="1">
      <alignment horizontal="center" vertical="center" wrapText="1"/>
    </xf>
    <xf numFmtId="0" fontId="4" fillId="0" borderId="30" xfId="0" applyFont="1" applyBorder="1" applyAlignment="1">
      <alignment vertical="top"/>
    </xf>
    <xf numFmtId="0" fontId="4" fillId="0" borderId="31" xfId="0" applyFont="1" applyBorder="1" applyAlignment="1">
      <alignment horizontal="left" vertical="top" wrapText="1"/>
    </xf>
    <xf numFmtId="0" fontId="4" fillId="0" borderId="31" xfId="0" applyFont="1" applyBorder="1" applyAlignment="1">
      <alignment vertical="top" wrapText="1"/>
    </xf>
    <xf numFmtId="0" fontId="4" fillId="0" borderId="32" xfId="0" applyFont="1" applyBorder="1" applyAlignment="1">
      <alignment vertical="top" wrapText="1"/>
    </xf>
    <xf numFmtId="0" fontId="4" fillId="0" borderId="30" xfId="0" applyFont="1" applyBorder="1" applyAlignment="1">
      <alignment wrapText="1"/>
    </xf>
    <xf numFmtId="0" fontId="0" fillId="0" borderId="0" xfId="0" applyAlignment="1">
      <alignment horizontal="left"/>
    </xf>
    <xf numFmtId="0" fontId="4" fillId="0" borderId="25" xfId="0" applyFont="1" applyBorder="1" applyAlignment="1">
      <alignment horizontal="center" wrapText="1"/>
    </xf>
    <xf numFmtId="0" fontId="0" fillId="0" borderId="38" xfId="0" applyBorder="1"/>
    <xf numFmtId="0" fontId="0" fillId="0" borderId="2" xfId="0" applyBorder="1"/>
    <xf numFmtId="0" fontId="0" fillId="0" borderId="39" xfId="0" applyBorder="1"/>
    <xf numFmtId="1" fontId="0" fillId="0" borderId="40" xfId="0" applyNumberFormat="1" applyBorder="1"/>
    <xf numFmtId="1" fontId="0" fillId="0" borderId="29" xfId="0" applyNumberFormat="1" applyBorder="1"/>
    <xf numFmtId="1" fontId="0" fillId="0" borderId="34" xfId="0" applyNumberFormat="1" applyBorder="1"/>
    <xf numFmtId="14" fontId="0" fillId="2" borderId="21" xfId="0" applyNumberFormat="1" applyFill="1" applyBorder="1"/>
    <xf numFmtId="0" fontId="0" fillId="2" borderId="1" xfId="0" applyFill="1" applyBorder="1"/>
    <xf numFmtId="0" fontId="0" fillId="2" borderId="23" xfId="0" applyFill="1" applyBorder="1"/>
    <xf numFmtId="0" fontId="0" fillId="2" borderId="16" xfId="0" applyFill="1" applyBorder="1"/>
    <xf numFmtId="0" fontId="0" fillId="2" borderId="20" xfId="0" applyFill="1" applyBorder="1" applyAlignment="1">
      <alignment horizontal="center" wrapText="1"/>
    </xf>
    <xf numFmtId="0" fontId="0" fillId="2" borderId="20" xfId="0" applyFill="1" applyBorder="1"/>
    <xf numFmtId="0" fontId="0" fillId="2" borderId="26" xfId="0" applyFill="1" applyBorder="1"/>
    <xf numFmtId="0" fontId="0" fillId="2" borderId="33" xfId="0" applyFill="1" applyBorder="1"/>
    <xf numFmtId="0" fontId="0" fillId="2" borderId="34" xfId="0" applyFill="1" applyBorder="1"/>
    <xf numFmtId="0" fontId="0" fillId="2" borderId="28" xfId="0" applyFill="1" applyBorder="1"/>
    <xf numFmtId="0" fontId="4" fillId="0" borderId="4" xfId="0" applyFont="1" applyBorder="1"/>
    <xf numFmtId="0" fontId="10" fillId="0" borderId="31" xfId="0" applyFont="1" applyBorder="1"/>
    <xf numFmtId="0" fontId="10" fillId="0" borderId="35" xfId="0" applyFont="1" applyBorder="1"/>
    <xf numFmtId="0" fontId="7" fillId="0" borderId="0" xfId="0" applyFont="1" applyAlignment="1">
      <alignment horizontal="right"/>
    </xf>
    <xf numFmtId="0" fontId="0" fillId="2" borderId="20" xfId="0" applyFill="1" applyBorder="1" applyAlignment="1">
      <alignment horizontal="center"/>
    </xf>
    <xf numFmtId="0" fontId="0" fillId="2" borderId="1" xfId="0" applyFill="1" applyBorder="1" applyAlignment="1">
      <alignment horizontal="center"/>
    </xf>
    <xf numFmtId="0" fontId="0" fillId="2" borderId="23" xfId="0" applyFill="1" applyBorder="1" applyAlignment="1">
      <alignment horizontal="center"/>
    </xf>
    <xf numFmtId="0" fontId="0" fillId="2" borderId="26" xfId="0" applyFill="1" applyBorder="1" applyAlignment="1">
      <alignment horizontal="center"/>
    </xf>
    <xf numFmtId="0" fontId="0" fillId="2" borderId="27" xfId="0" applyFill="1" applyBorder="1" applyAlignment="1">
      <alignment horizontal="center"/>
    </xf>
    <xf numFmtId="0" fontId="0" fillId="2" borderId="24" xfId="0" applyFill="1" applyBorder="1" applyAlignment="1">
      <alignment horizontal="center"/>
    </xf>
    <xf numFmtId="0" fontId="0" fillId="2" borderId="37" xfId="0" applyFill="1" applyBorder="1" applyAlignment="1">
      <alignment horizontal="right"/>
    </xf>
    <xf numFmtId="0" fontId="0" fillId="2" borderId="27" xfId="0" applyFill="1" applyBorder="1" applyAlignment="1">
      <alignment horizontal="center" vertical="top"/>
    </xf>
    <xf numFmtId="0" fontId="0" fillId="2" borderId="24" xfId="0" applyFill="1" applyBorder="1" applyAlignment="1">
      <alignment horizontal="center" vertical="top"/>
    </xf>
    <xf numFmtId="0" fontId="0" fillId="0" borderId="36" xfId="0" applyBorder="1" applyAlignment="1">
      <alignment horizontal="left" wrapText="1"/>
    </xf>
    <xf numFmtId="0" fontId="0" fillId="2" borderId="31" xfId="0" applyFill="1" applyBorder="1" applyAlignment="1">
      <alignment horizontal="center"/>
    </xf>
    <xf numFmtId="0" fontId="0" fillId="2" borderId="32" xfId="0" applyFill="1" applyBorder="1" applyAlignment="1">
      <alignment horizontal="center"/>
    </xf>
    <xf numFmtId="0" fontId="3" fillId="0" borderId="36" xfId="0" applyFont="1" applyBorder="1" applyAlignment="1">
      <alignment horizontal="left" wrapText="1"/>
    </xf>
    <xf numFmtId="0" fontId="0" fillId="2" borderId="2" xfId="0" applyFill="1" applyBorder="1" applyAlignment="1">
      <alignment horizontal="center"/>
    </xf>
    <xf numFmtId="0" fontId="0" fillId="2" borderId="3" xfId="0" applyFill="1" applyBorder="1" applyAlignment="1">
      <alignment horizontal="center"/>
    </xf>
    <xf numFmtId="0" fontId="0" fillId="2" borderId="15" xfId="0" applyFill="1" applyBorder="1" applyAlignment="1">
      <alignment horizontal="center"/>
    </xf>
    <xf numFmtId="0" fontId="3" fillId="0" borderId="5" xfId="0" applyFont="1" applyBorder="1" applyAlignment="1">
      <alignment horizontal="left" wrapText="1"/>
    </xf>
    <xf numFmtId="0" fontId="3" fillId="0" borderId="6" xfId="0" applyFont="1" applyBorder="1" applyAlignment="1">
      <alignment horizontal="left" wrapText="1"/>
    </xf>
    <xf numFmtId="0" fontId="3" fillId="0" borderId="7" xfId="0" applyFont="1" applyBorder="1" applyAlignment="1">
      <alignment horizontal="left" wrapText="1"/>
    </xf>
    <xf numFmtId="0" fontId="4" fillId="0" borderId="42" xfId="0" applyFont="1" applyBorder="1" applyAlignment="1">
      <alignment horizontal="right" wrapText="1"/>
    </xf>
    <xf numFmtId="0" fontId="4" fillId="0" borderId="43" xfId="0" applyFont="1" applyBorder="1" applyAlignment="1">
      <alignment horizontal="right" wrapText="1"/>
    </xf>
    <xf numFmtId="0" fontId="4" fillId="0" borderId="44" xfId="0" applyFont="1" applyBorder="1" applyAlignment="1">
      <alignment horizontal="right" wrapText="1"/>
    </xf>
    <xf numFmtId="0" fontId="0" fillId="2" borderId="1" xfId="0" applyFill="1" applyBorder="1" applyAlignment="1">
      <alignment horizontal="center" vertical="top"/>
    </xf>
    <xf numFmtId="0" fontId="0" fillId="2" borderId="23" xfId="0" applyFill="1" applyBorder="1" applyAlignment="1">
      <alignment horizontal="center" vertical="top"/>
    </xf>
    <xf numFmtId="0" fontId="0" fillId="2" borderId="8" xfId="0" applyFill="1" applyBorder="1" applyAlignment="1">
      <alignment horizontal="left"/>
    </xf>
    <xf numFmtId="0" fontId="0" fillId="2" borderId="9" xfId="0" applyFill="1" applyBorder="1" applyAlignment="1">
      <alignment horizontal="left"/>
    </xf>
    <xf numFmtId="0" fontId="0" fillId="2" borderId="10" xfId="0" applyFill="1" applyBorder="1" applyAlignment="1">
      <alignment horizontal="left"/>
    </xf>
    <xf numFmtId="0" fontId="4" fillId="0" borderId="19" xfId="0" applyFont="1" applyBorder="1" applyAlignment="1">
      <alignment horizontal="right" wrapText="1"/>
    </xf>
    <xf numFmtId="0" fontId="4" fillId="0" borderId="36" xfId="0" applyFont="1" applyBorder="1" applyAlignment="1">
      <alignment horizontal="right" wrapText="1"/>
    </xf>
    <xf numFmtId="0" fontId="4" fillId="0" borderId="19" xfId="0" applyFont="1" applyBorder="1" applyAlignment="1">
      <alignment horizontal="right"/>
    </xf>
    <xf numFmtId="0" fontId="4" fillId="0" borderId="41" xfId="0" applyFont="1" applyBorder="1" applyAlignment="1">
      <alignment horizontal="right"/>
    </xf>
    <xf numFmtId="0" fontId="4" fillId="2" borderId="42" xfId="0" applyFont="1" applyFill="1" applyBorder="1" applyAlignment="1">
      <alignment horizontal="right"/>
    </xf>
    <xf numFmtId="0" fontId="4" fillId="2" borderId="44" xfId="0" applyFont="1" applyFill="1" applyBorder="1" applyAlignment="1">
      <alignment horizontal="right"/>
    </xf>
    <xf numFmtId="0" fontId="1" fillId="0" borderId="0" xfId="0" applyFont="1" applyAlignment="1">
      <alignment horizontal="center" vertical="center" wrapText="1"/>
    </xf>
    <xf numFmtId="0" fontId="4" fillId="0" borderId="21" xfId="0" applyFont="1" applyBorder="1" applyAlignment="1">
      <alignment horizontal="center" vertical="top" wrapText="1"/>
    </xf>
    <xf numFmtId="0" fontId="4" fillId="0" borderId="22" xfId="0" applyFont="1" applyBorder="1" applyAlignment="1">
      <alignment horizontal="center" vertical="top" wrapText="1"/>
    </xf>
    <xf numFmtId="0" fontId="4" fillId="0" borderId="25" xfId="0" applyFont="1" applyBorder="1" applyAlignment="1">
      <alignment horizontal="center" vertical="center"/>
    </xf>
    <xf numFmtId="0" fontId="4" fillId="0" borderId="21" xfId="0" applyFont="1" applyBorder="1" applyAlignment="1">
      <alignment horizontal="center" vertical="center"/>
    </xf>
    <xf numFmtId="0" fontId="8" fillId="0" borderId="0" xfId="0" applyFont="1" applyAlignment="1">
      <alignment horizontal="left" vertical="center" wrapText="1"/>
    </xf>
    <xf numFmtId="0" fontId="4" fillId="0" borderId="21" xfId="0" applyFont="1" applyBorder="1" applyAlignment="1">
      <alignment horizontal="center" vertical="top"/>
    </xf>
    <xf numFmtId="0" fontId="4" fillId="0" borderId="22" xfId="0" applyFont="1" applyBorder="1" applyAlignment="1">
      <alignment horizontal="center" vertical="top"/>
    </xf>
    <xf numFmtId="0" fontId="0" fillId="0" borderId="16" xfId="0" applyBorder="1" applyAlignment="1">
      <alignment horizontal="center"/>
    </xf>
    <xf numFmtId="0" fontId="0" fillId="0" borderId="9" xfId="0" applyBorder="1" applyAlignment="1">
      <alignment horizontal="center"/>
    </xf>
    <xf numFmtId="0" fontId="0" fillId="0" borderId="10" xfId="0" applyBorder="1" applyAlignment="1">
      <alignment horizontal="center"/>
    </xf>
    <xf numFmtId="0" fontId="0" fillId="0" borderId="12" xfId="0" applyBorder="1" applyAlignment="1">
      <alignment horizontal="center"/>
    </xf>
    <xf numFmtId="0" fontId="0" fillId="0" borderId="17" xfId="0" applyBorder="1" applyAlignment="1">
      <alignment horizontal="center"/>
    </xf>
    <xf numFmtId="0" fontId="0" fillId="0" borderId="13" xfId="0" applyBorder="1" applyAlignment="1">
      <alignment horizontal="center"/>
    </xf>
    <xf numFmtId="0" fontId="0" fillId="0" borderId="2" xfId="0" applyBorder="1" applyAlignment="1">
      <alignment horizontal="center"/>
    </xf>
    <xf numFmtId="0" fontId="0" fillId="0" borderId="3" xfId="0" applyBorder="1" applyAlignment="1">
      <alignment horizontal="center"/>
    </xf>
    <xf numFmtId="0" fontId="0" fillId="0" borderId="15" xfId="0" applyBorder="1" applyAlignment="1">
      <alignment horizontal="center"/>
    </xf>
    <xf numFmtId="0" fontId="11" fillId="2" borderId="24" xfId="1" applyFill="1" applyBorder="1"/>
    <xf numFmtId="0" fontId="0" fillId="2" borderId="8" xfId="0" applyFill="1" applyBorder="1" applyAlignment="1">
      <alignment horizontal="left" wrapText="1"/>
    </xf>
    <xf numFmtId="0" fontId="0" fillId="0" borderId="9" xfId="0" applyBorder="1" applyAlignment="1">
      <alignment horizontal="left" wrapText="1"/>
    </xf>
    <xf numFmtId="0" fontId="0" fillId="0" borderId="10" xfId="0" applyBorder="1" applyAlignment="1">
      <alignment horizontal="left" wrapText="1"/>
    </xf>
    <xf numFmtId="14" fontId="0" fillId="2" borderId="20" xfId="0" applyNumberFormat="1" applyFill="1" applyBorder="1" applyAlignment="1">
      <alignment horizontal="center" wrapText="1"/>
    </xf>
    <xf numFmtId="0" fontId="0" fillId="2" borderId="1" xfId="0" applyFill="1" applyBorder="1" applyAlignment="1">
      <alignment horizontal="center" wrapText="1"/>
    </xf>
    <xf numFmtId="0" fontId="0" fillId="2" borderId="23" xfId="0" applyFill="1" applyBorder="1" applyAlignment="1">
      <alignment horizont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mailto:kaberneemevpk@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BE2E46-BEE0-42B9-BAFC-20F9E041740C}">
  <dimension ref="A1:I80"/>
  <sheetViews>
    <sheetView tabSelected="1" zoomScale="80" zoomScaleNormal="80" workbookViewId="0">
      <selection activeCell="D81" sqref="D81"/>
    </sheetView>
  </sheetViews>
  <sheetFormatPr defaultRowHeight="14.5" x14ac:dyDescent="0.35"/>
  <cols>
    <col min="1" max="1" width="36.1796875" customWidth="1"/>
    <col min="2" max="2" width="22.453125" customWidth="1"/>
    <col min="3" max="3" width="31.453125" customWidth="1"/>
    <col min="4" max="4" width="26.7265625" customWidth="1"/>
    <col min="5" max="5" width="10.453125" customWidth="1"/>
    <col min="6" max="6" width="15.7265625" customWidth="1"/>
    <col min="7" max="7" width="12.54296875" customWidth="1"/>
  </cols>
  <sheetData>
    <row r="1" spans="1:4" ht="51" customHeight="1" x14ac:dyDescent="0.35">
      <c r="A1" s="75" t="s">
        <v>22</v>
      </c>
      <c r="B1" s="75"/>
      <c r="C1" s="75"/>
      <c r="D1" s="75"/>
    </row>
    <row r="2" spans="1:4" ht="14.5" customHeight="1" x14ac:dyDescent="0.35">
      <c r="A2" s="14"/>
      <c r="B2" s="14"/>
      <c r="C2" s="14"/>
      <c r="D2" s="14"/>
    </row>
    <row r="3" spans="1:4" ht="14.5" customHeight="1" x14ac:dyDescent="0.35">
      <c r="A3" s="80" t="s">
        <v>34</v>
      </c>
      <c r="B3" s="80"/>
      <c r="C3" s="14"/>
      <c r="D3" s="14"/>
    </row>
    <row r="5" spans="1:4" ht="15" thickBot="1" x14ac:dyDescent="0.4">
      <c r="A5" s="1" t="s">
        <v>0</v>
      </c>
    </row>
    <row r="6" spans="1:4" x14ac:dyDescent="0.35">
      <c r="A6" s="11" t="s">
        <v>1</v>
      </c>
      <c r="B6" s="86"/>
      <c r="C6" s="87"/>
      <c r="D6" s="88"/>
    </row>
    <row r="7" spans="1:4" x14ac:dyDescent="0.35">
      <c r="A7" s="12" t="s">
        <v>2</v>
      </c>
      <c r="B7" s="89"/>
      <c r="C7" s="90"/>
      <c r="D7" s="91"/>
    </row>
    <row r="8" spans="1:4" x14ac:dyDescent="0.35">
      <c r="A8" s="12" t="s">
        <v>3</v>
      </c>
      <c r="B8" s="89"/>
      <c r="C8" s="90"/>
      <c r="D8" s="91"/>
    </row>
    <row r="9" spans="1:4" ht="15" thickBot="1" x14ac:dyDescent="0.4">
      <c r="A9" s="13" t="s">
        <v>4</v>
      </c>
      <c r="B9" s="83"/>
      <c r="C9" s="84"/>
      <c r="D9" s="85"/>
    </row>
    <row r="11" spans="1:4" ht="15" thickBot="1" x14ac:dyDescent="0.4">
      <c r="A11" s="1" t="s">
        <v>5</v>
      </c>
    </row>
    <row r="12" spans="1:4" x14ac:dyDescent="0.35">
      <c r="A12" s="5" t="s">
        <v>6</v>
      </c>
      <c r="B12" s="28">
        <v>45931</v>
      </c>
      <c r="C12" s="6" t="s">
        <v>7</v>
      </c>
      <c r="D12" s="28">
        <v>46022</v>
      </c>
    </row>
    <row r="13" spans="1:4" x14ac:dyDescent="0.35">
      <c r="A13" s="7" t="s">
        <v>35</v>
      </c>
      <c r="B13" s="55" t="s">
        <v>44</v>
      </c>
      <c r="C13" s="56"/>
      <c r="D13" s="57"/>
    </row>
    <row r="14" spans="1:4" x14ac:dyDescent="0.35">
      <c r="A14" s="8" t="s">
        <v>8</v>
      </c>
      <c r="B14" s="29">
        <v>80149006</v>
      </c>
      <c r="C14" s="4" t="s">
        <v>38</v>
      </c>
      <c r="D14" s="30" t="s">
        <v>45</v>
      </c>
    </row>
    <row r="15" spans="1:4" x14ac:dyDescent="0.35">
      <c r="A15" s="7" t="s">
        <v>9</v>
      </c>
      <c r="B15" s="55" t="s">
        <v>46</v>
      </c>
      <c r="C15" s="56"/>
      <c r="D15" s="57"/>
    </row>
    <row r="16" spans="1:4" x14ac:dyDescent="0.35">
      <c r="A16" s="7" t="s">
        <v>10</v>
      </c>
      <c r="B16" s="55" t="s">
        <v>47</v>
      </c>
      <c r="C16" s="56"/>
      <c r="D16" s="57"/>
    </row>
    <row r="17" spans="1:4" ht="15" thickBot="1" x14ac:dyDescent="0.4">
      <c r="A17" s="9" t="s">
        <v>17</v>
      </c>
      <c r="B17" s="31">
        <v>5066697</v>
      </c>
      <c r="C17" s="10" t="s">
        <v>11</v>
      </c>
      <c r="D17" s="92" t="s">
        <v>48</v>
      </c>
    </row>
    <row r="20" spans="1:4" ht="15" thickBot="1" x14ac:dyDescent="0.4">
      <c r="A20" s="2" t="s">
        <v>24</v>
      </c>
    </row>
    <row r="21" spans="1:4" ht="25.5" customHeight="1" x14ac:dyDescent="0.35">
      <c r="A21" s="58" t="s">
        <v>37</v>
      </c>
      <c r="B21" s="59"/>
      <c r="C21" s="59"/>
      <c r="D21" s="60"/>
    </row>
    <row r="22" spans="1:4" ht="62.5" customHeight="1" thickBot="1" x14ac:dyDescent="0.4">
      <c r="A22" s="66" t="s">
        <v>49</v>
      </c>
      <c r="B22" s="67"/>
      <c r="C22" s="67"/>
      <c r="D22" s="68"/>
    </row>
    <row r="23" spans="1:4" ht="15" thickBot="1" x14ac:dyDescent="0.4"/>
    <row r="24" spans="1:4" ht="39" customHeight="1" x14ac:dyDescent="0.35">
      <c r="A24" s="58" t="s">
        <v>36</v>
      </c>
      <c r="B24" s="59"/>
      <c r="C24" s="59"/>
      <c r="D24" s="60"/>
    </row>
    <row r="25" spans="1:4" ht="117.5" customHeight="1" thickBot="1" x14ac:dyDescent="0.4">
      <c r="A25" s="93" t="s">
        <v>50</v>
      </c>
      <c r="B25" s="94"/>
      <c r="C25" s="94"/>
      <c r="D25" s="95"/>
    </row>
    <row r="26" spans="1:4" ht="15" thickBot="1" x14ac:dyDescent="0.4">
      <c r="A26" s="20"/>
      <c r="B26" s="20"/>
      <c r="C26" s="20"/>
      <c r="D26" s="20"/>
    </row>
    <row r="27" spans="1:4" ht="15" thickBot="1" x14ac:dyDescent="0.4">
      <c r="A27" s="58" t="s">
        <v>28</v>
      </c>
      <c r="B27" s="59"/>
      <c r="C27" s="59"/>
      <c r="D27" s="60"/>
    </row>
    <row r="28" spans="1:4" ht="32.5" customHeight="1" x14ac:dyDescent="0.35">
      <c r="A28" s="21" t="s">
        <v>30</v>
      </c>
      <c r="B28" s="81" t="s">
        <v>29</v>
      </c>
      <c r="C28" s="81"/>
      <c r="D28" s="82"/>
    </row>
    <row r="29" spans="1:4" x14ac:dyDescent="0.35">
      <c r="A29" s="96">
        <v>46006</v>
      </c>
      <c r="B29" s="64" t="s">
        <v>51</v>
      </c>
      <c r="C29" s="64"/>
      <c r="D29" s="65"/>
    </row>
    <row r="30" spans="1:4" x14ac:dyDescent="0.35">
      <c r="A30" s="32"/>
      <c r="B30" s="64"/>
      <c r="C30" s="64"/>
      <c r="D30" s="65"/>
    </row>
    <row r="31" spans="1:4" x14ac:dyDescent="0.35">
      <c r="A31" s="32"/>
      <c r="B31" s="64"/>
      <c r="C31" s="64"/>
      <c r="D31" s="65"/>
    </row>
    <row r="32" spans="1:4" x14ac:dyDescent="0.35">
      <c r="A32" s="32"/>
      <c r="B32" s="64"/>
      <c r="C32" s="64"/>
      <c r="D32" s="65"/>
    </row>
    <row r="33" spans="1:9" x14ac:dyDescent="0.35">
      <c r="A33" s="33"/>
      <c r="B33" s="64"/>
      <c r="C33" s="64"/>
      <c r="D33" s="65"/>
    </row>
    <row r="34" spans="1:9" x14ac:dyDescent="0.35">
      <c r="A34" s="33"/>
      <c r="B34" s="64"/>
      <c r="C34" s="64"/>
      <c r="D34" s="65"/>
    </row>
    <row r="35" spans="1:9" ht="15" thickBot="1" x14ac:dyDescent="0.4">
      <c r="A35" s="34"/>
      <c r="B35" s="49"/>
      <c r="C35" s="49"/>
      <c r="D35" s="50"/>
    </row>
    <row r="37" spans="1:9" x14ac:dyDescent="0.35">
      <c r="A37" s="2" t="s">
        <v>12</v>
      </c>
    </row>
    <row r="38" spans="1:9" ht="32.5" customHeight="1" thickBot="1" x14ac:dyDescent="0.4">
      <c r="A38" s="51" t="s">
        <v>25</v>
      </c>
      <c r="B38" s="51"/>
      <c r="C38" s="51"/>
      <c r="D38" s="51"/>
      <c r="E38" s="51"/>
      <c r="F38" s="51"/>
      <c r="G38" s="51"/>
    </row>
    <row r="39" spans="1:9" ht="70.5" customHeight="1" thickBot="1" x14ac:dyDescent="0.4">
      <c r="A39" s="15" t="s">
        <v>13</v>
      </c>
      <c r="B39" s="16" t="s">
        <v>16</v>
      </c>
      <c r="C39" s="16" t="s">
        <v>21</v>
      </c>
      <c r="D39" s="16" t="s">
        <v>20</v>
      </c>
      <c r="E39" s="17" t="s">
        <v>14</v>
      </c>
      <c r="F39" s="17" t="s">
        <v>31</v>
      </c>
      <c r="G39" s="18" t="s">
        <v>15</v>
      </c>
    </row>
    <row r="40" spans="1:9" x14ac:dyDescent="0.35">
      <c r="A40" s="35" t="s">
        <v>52</v>
      </c>
      <c r="B40" s="36"/>
      <c r="C40" s="36"/>
      <c r="D40" s="36">
        <v>3216.56</v>
      </c>
      <c r="E40" s="22">
        <f>D40/1.24+C40/1.22+B40</f>
        <v>2594</v>
      </c>
      <c r="F40" s="27">
        <f>E40-G40</f>
        <v>259.40000000000009</v>
      </c>
      <c r="G40" s="25">
        <f>E40-E40*0.1</f>
        <v>2334.6</v>
      </c>
      <c r="I40">
        <f>E40*0.1</f>
        <v>259.40000000000003</v>
      </c>
    </row>
    <row r="41" spans="1:9" x14ac:dyDescent="0.35">
      <c r="A41" s="33"/>
      <c r="B41" s="29"/>
      <c r="C41" s="29"/>
      <c r="D41" s="29"/>
      <c r="E41" s="23">
        <f t="shared" ref="E41:E56" si="0">D41/1.24+C41/1.22+B41</f>
        <v>0</v>
      </c>
      <c r="F41" s="27">
        <f t="shared" ref="F41:F55" si="1">E41-G41</f>
        <v>0</v>
      </c>
      <c r="G41" s="25">
        <f t="shared" ref="G41:G55" si="2">E41-E41*0.1</f>
        <v>0</v>
      </c>
    </row>
    <row r="42" spans="1:9" x14ac:dyDescent="0.35">
      <c r="A42" s="33"/>
      <c r="B42" s="29"/>
      <c r="C42" s="29"/>
      <c r="D42" s="29"/>
      <c r="E42" s="23">
        <f t="shared" si="0"/>
        <v>0</v>
      </c>
      <c r="F42" s="27">
        <f t="shared" si="1"/>
        <v>0</v>
      </c>
      <c r="G42" s="25">
        <f t="shared" si="2"/>
        <v>0</v>
      </c>
    </row>
    <row r="43" spans="1:9" x14ac:dyDescent="0.35">
      <c r="A43" s="33"/>
      <c r="B43" s="29"/>
      <c r="C43" s="29"/>
      <c r="D43" s="29"/>
      <c r="E43" s="23">
        <f t="shared" si="0"/>
        <v>0</v>
      </c>
      <c r="F43" s="27">
        <f t="shared" si="1"/>
        <v>0</v>
      </c>
      <c r="G43" s="25">
        <f t="shared" si="2"/>
        <v>0</v>
      </c>
    </row>
    <row r="44" spans="1:9" x14ac:dyDescent="0.35">
      <c r="A44" s="33"/>
      <c r="B44" s="29"/>
      <c r="C44" s="29"/>
      <c r="D44" s="29"/>
      <c r="E44" s="23">
        <f t="shared" si="0"/>
        <v>0</v>
      </c>
      <c r="F44" s="27">
        <f t="shared" si="1"/>
        <v>0</v>
      </c>
      <c r="G44" s="25">
        <f t="shared" si="2"/>
        <v>0</v>
      </c>
    </row>
    <row r="45" spans="1:9" x14ac:dyDescent="0.35">
      <c r="A45" s="33"/>
      <c r="B45" s="29"/>
      <c r="C45" s="29"/>
      <c r="D45" s="29"/>
      <c r="E45" s="23">
        <f t="shared" si="0"/>
        <v>0</v>
      </c>
      <c r="F45" s="27">
        <f t="shared" si="1"/>
        <v>0</v>
      </c>
      <c r="G45" s="25">
        <f t="shared" si="2"/>
        <v>0</v>
      </c>
    </row>
    <row r="46" spans="1:9" x14ac:dyDescent="0.35">
      <c r="A46" s="33"/>
      <c r="B46" s="29"/>
      <c r="C46" s="29"/>
      <c r="D46" s="29"/>
      <c r="E46" s="23">
        <f t="shared" si="0"/>
        <v>0</v>
      </c>
      <c r="F46" s="27">
        <f t="shared" si="1"/>
        <v>0</v>
      </c>
      <c r="G46" s="25">
        <f t="shared" si="2"/>
        <v>0</v>
      </c>
    </row>
    <row r="47" spans="1:9" x14ac:dyDescent="0.35">
      <c r="A47" s="33"/>
      <c r="B47" s="29"/>
      <c r="C47" s="29"/>
      <c r="D47" s="29"/>
      <c r="E47" s="23">
        <f t="shared" si="0"/>
        <v>0</v>
      </c>
      <c r="F47" s="27">
        <f t="shared" si="1"/>
        <v>0</v>
      </c>
      <c r="G47" s="25">
        <f t="shared" si="2"/>
        <v>0</v>
      </c>
    </row>
    <row r="48" spans="1:9" x14ac:dyDescent="0.35">
      <c r="A48" s="33"/>
      <c r="B48" s="29"/>
      <c r="C48" s="29"/>
      <c r="D48" s="29"/>
      <c r="E48" s="23">
        <f t="shared" si="0"/>
        <v>0</v>
      </c>
      <c r="F48" s="27">
        <f t="shared" si="1"/>
        <v>0</v>
      </c>
      <c r="G48" s="25">
        <f t="shared" si="2"/>
        <v>0</v>
      </c>
    </row>
    <row r="49" spans="1:7" x14ac:dyDescent="0.35">
      <c r="A49" s="33"/>
      <c r="B49" s="29"/>
      <c r="C49" s="29"/>
      <c r="D49" s="29"/>
      <c r="E49" s="23">
        <f t="shared" si="0"/>
        <v>0</v>
      </c>
      <c r="F49" s="27">
        <f t="shared" si="1"/>
        <v>0</v>
      </c>
      <c r="G49" s="25">
        <f t="shared" si="2"/>
        <v>0</v>
      </c>
    </row>
    <row r="50" spans="1:7" x14ac:dyDescent="0.35">
      <c r="A50" s="33"/>
      <c r="B50" s="29"/>
      <c r="C50" s="29"/>
      <c r="D50" s="29"/>
      <c r="E50" s="23">
        <f t="shared" si="0"/>
        <v>0</v>
      </c>
      <c r="F50" s="27">
        <f t="shared" si="1"/>
        <v>0</v>
      </c>
      <c r="G50" s="25">
        <f t="shared" si="2"/>
        <v>0</v>
      </c>
    </row>
    <row r="51" spans="1:7" x14ac:dyDescent="0.35">
      <c r="A51" s="33"/>
      <c r="B51" s="29"/>
      <c r="C51" s="29"/>
      <c r="D51" s="29"/>
      <c r="E51" s="23">
        <f t="shared" si="0"/>
        <v>0</v>
      </c>
      <c r="F51" s="27">
        <f t="shared" si="1"/>
        <v>0</v>
      </c>
      <c r="G51" s="25">
        <f t="shared" si="2"/>
        <v>0</v>
      </c>
    </row>
    <row r="52" spans="1:7" x14ac:dyDescent="0.35">
      <c r="A52" s="33"/>
      <c r="B52" s="29"/>
      <c r="C52" s="29"/>
      <c r="D52" s="29"/>
      <c r="E52" s="23">
        <f t="shared" si="0"/>
        <v>0</v>
      </c>
      <c r="F52" s="27">
        <f t="shared" si="1"/>
        <v>0</v>
      </c>
      <c r="G52" s="25">
        <f t="shared" si="2"/>
        <v>0</v>
      </c>
    </row>
    <row r="53" spans="1:7" x14ac:dyDescent="0.35">
      <c r="A53" s="33"/>
      <c r="B53" s="29"/>
      <c r="C53" s="29"/>
      <c r="D53" s="29"/>
      <c r="E53" s="23">
        <f t="shared" si="0"/>
        <v>0</v>
      </c>
      <c r="F53" s="27">
        <f t="shared" si="1"/>
        <v>0</v>
      </c>
      <c r="G53" s="25">
        <f t="shared" si="2"/>
        <v>0</v>
      </c>
    </row>
    <row r="54" spans="1:7" x14ac:dyDescent="0.35">
      <c r="A54" s="33"/>
      <c r="B54" s="36"/>
      <c r="C54" s="36"/>
      <c r="D54" s="36"/>
      <c r="E54" s="23">
        <f t="shared" si="0"/>
        <v>0</v>
      </c>
      <c r="F54" s="27">
        <f t="shared" si="1"/>
        <v>0</v>
      </c>
      <c r="G54" s="25">
        <f t="shared" si="2"/>
        <v>0</v>
      </c>
    </row>
    <row r="55" spans="1:7" x14ac:dyDescent="0.35">
      <c r="A55" s="33"/>
      <c r="B55" s="29"/>
      <c r="C55" s="29"/>
      <c r="D55" s="29"/>
      <c r="E55" s="23">
        <f t="shared" si="0"/>
        <v>0</v>
      </c>
      <c r="F55" s="27">
        <f t="shared" si="1"/>
        <v>0</v>
      </c>
      <c r="G55" s="25">
        <f t="shared" si="2"/>
        <v>0</v>
      </c>
    </row>
    <row r="56" spans="1:7" ht="15" thickBot="1" x14ac:dyDescent="0.4">
      <c r="A56" s="37"/>
      <c r="B56" s="29"/>
      <c r="C56" s="29"/>
      <c r="D56" s="29"/>
      <c r="E56" s="24">
        <f t="shared" si="0"/>
        <v>0</v>
      </c>
      <c r="F56" s="26">
        <f t="shared" ref="F56" si="3">E56-G56</f>
        <v>0</v>
      </c>
      <c r="G56" s="25">
        <f t="shared" ref="G56" si="4">E56-E56*0.1</f>
        <v>0</v>
      </c>
    </row>
    <row r="57" spans="1:7" s="3" customFormat="1" ht="31" customHeight="1" thickBot="1" x14ac:dyDescent="0.4">
      <c r="A57" s="19" t="s">
        <v>23</v>
      </c>
      <c r="B57" s="39">
        <f t="shared" ref="B57:D57" si="5">SUM(B40:B56)</f>
        <v>0</v>
      </c>
      <c r="C57" s="39">
        <f t="shared" si="5"/>
        <v>0</v>
      </c>
      <c r="D57" s="39">
        <f t="shared" si="5"/>
        <v>3216.56</v>
      </c>
      <c r="E57" s="40">
        <f>SUM(E40:E56)</f>
        <v>2594</v>
      </c>
      <c r="F57" s="40">
        <f>SUM(F40:F56)</f>
        <v>259.40000000000009</v>
      </c>
      <c r="G57" s="38">
        <f>SUM(G40:G56)</f>
        <v>2334.6</v>
      </c>
    </row>
    <row r="58" spans="1:7" s="3" customFormat="1" ht="16" customHeight="1" thickBot="1" x14ac:dyDescent="0.4">
      <c r="A58" s="61" t="s">
        <v>43</v>
      </c>
      <c r="B58" s="62"/>
      <c r="C58" s="62"/>
      <c r="D58" s="62"/>
      <c r="E58" s="63"/>
      <c r="F58" s="73"/>
      <c r="G58" s="74"/>
    </row>
    <row r="59" spans="1:7" s="3" customFormat="1" ht="15" thickBot="1" x14ac:dyDescent="0.4">
      <c r="A59" s="69" t="s">
        <v>42</v>
      </c>
      <c r="B59" s="70"/>
      <c r="C59" s="70"/>
      <c r="D59" s="70"/>
      <c r="E59" s="70"/>
      <c r="F59" s="71">
        <f>G57-F58</f>
        <v>2334.6</v>
      </c>
      <c r="G59" s="72"/>
    </row>
    <row r="60" spans="1:7" ht="15" thickBot="1" x14ac:dyDescent="0.4"/>
    <row r="61" spans="1:7" ht="73" thickBot="1" x14ac:dyDescent="0.4">
      <c r="A61" s="19" t="s">
        <v>33</v>
      </c>
      <c r="B61" s="52" t="s">
        <v>53</v>
      </c>
      <c r="C61" s="52"/>
      <c r="D61" s="52"/>
      <c r="E61" s="53"/>
    </row>
    <row r="63" spans="1:7" ht="26" customHeight="1" thickBot="1" x14ac:dyDescent="0.4">
      <c r="A63" s="54" t="s">
        <v>41</v>
      </c>
      <c r="B63" s="54"/>
      <c r="C63" s="54"/>
      <c r="D63" s="54"/>
      <c r="E63" s="54"/>
    </row>
    <row r="64" spans="1:7" ht="30.65" customHeight="1" x14ac:dyDescent="0.35">
      <c r="A64" s="78" t="s">
        <v>13</v>
      </c>
      <c r="B64" s="79"/>
      <c r="C64" s="76" t="s">
        <v>18</v>
      </c>
      <c r="D64" s="76"/>
      <c r="E64" s="77"/>
    </row>
    <row r="65" spans="1:5" ht="50.5" customHeight="1" x14ac:dyDescent="0.35">
      <c r="A65" s="42" t="s">
        <v>57</v>
      </c>
      <c r="B65" s="43"/>
      <c r="C65" s="97" t="s">
        <v>54</v>
      </c>
      <c r="D65" s="97"/>
      <c r="E65" s="98"/>
    </row>
    <row r="66" spans="1:5" ht="55.5" customHeight="1" x14ac:dyDescent="0.35">
      <c r="A66" s="42"/>
      <c r="B66" s="43"/>
      <c r="C66" s="97" t="s">
        <v>55</v>
      </c>
      <c r="D66" s="97"/>
      <c r="E66" s="98"/>
    </row>
    <row r="67" spans="1:5" ht="63" customHeight="1" x14ac:dyDescent="0.35">
      <c r="A67" s="42"/>
      <c r="B67" s="43"/>
      <c r="C67" s="97" t="s">
        <v>56</v>
      </c>
      <c r="D67" s="97"/>
      <c r="E67" s="98"/>
    </row>
    <row r="68" spans="1:5" x14ac:dyDescent="0.35">
      <c r="A68" s="42"/>
      <c r="B68" s="43"/>
      <c r="C68" s="43"/>
      <c r="D68" s="43"/>
      <c r="E68" s="44"/>
    </row>
    <row r="69" spans="1:5" x14ac:dyDescent="0.35">
      <c r="A69" s="42"/>
      <c r="B69" s="43"/>
      <c r="C69" s="43"/>
      <c r="D69" s="43"/>
      <c r="E69" s="44"/>
    </row>
    <row r="70" spans="1:5" x14ac:dyDescent="0.35">
      <c r="A70" s="42"/>
      <c r="B70" s="43"/>
      <c r="C70" s="43"/>
      <c r="D70" s="43"/>
      <c r="E70" s="44"/>
    </row>
    <row r="71" spans="1:5" ht="15" thickBot="1" x14ac:dyDescent="0.4">
      <c r="A71" s="45"/>
      <c r="B71" s="46"/>
      <c r="C71" s="46"/>
      <c r="D71" s="46"/>
      <c r="E71" s="47"/>
    </row>
    <row r="73" spans="1:5" x14ac:dyDescent="0.35">
      <c r="A73" s="3" t="s">
        <v>32</v>
      </c>
    </row>
    <row r="74" spans="1:5" x14ac:dyDescent="0.35">
      <c r="A74" s="3" t="s">
        <v>26</v>
      </c>
    </row>
    <row r="75" spans="1:5" x14ac:dyDescent="0.35">
      <c r="A75" s="3" t="s">
        <v>27</v>
      </c>
    </row>
    <row r="76" spans="1:5" x14ac:dyDescent="0.35">
      <c r="A76" s="3" t="s">
        <v>39</v>
      </c>
    </row>
    <row r="77" spans="1:5" x14ac:dyDescent="0.35">
      <c r="A77" s="3" t="s">
        <v>40</v>
      </c>
    </row>
    <row r="79" spans="1:5" x14ac:dyDescent="0.35">
      <c r="A79" s="2" t="s">
        <v>10</v>
      </c>
      <c r="B79" s="48" t="s">
        <v>47</v>
      </c>
      <c r="C79" s="48"/>
    </row>
    <row r="80" spans="1:5" x14ac:dyDescent="0.35">
      <c r="B80" s="41" t="s">
        <v>19</v>
      </c>
      <c r="C80" s="41"/>
    </row>
  </sheetData>
  <mergeCells count="47">
    <mergeCell ref="A1:D1"/>
    <mergeCell ref="C64:E64"/>
    <mergeCell ref="A64:B64"/>
    <mergeCell ref="A3:B3"/>
    <mergeCell ref="A27:D27"/>
    <mergeCell ref="B28:D28"/>
    <mergeCell ref="B9:D9"/>
    <mergeCell ref="B6:D6"/>
    <mergeCell ref="B7:D7"/>
    <mergeCell ref="B8:D8"/>
    <mergeCell ref="A25:D25"/>
    <mergeCell ref="B13:D13"/>
    <mergeCell ref="B15:D15"/>
    <mergeCell ref="B16:D16"/>
    <mergeCell ref="A24:D24"/>
    <mergeCell ref="A58:E58"/>
    <mergeCell ref="A21:D21"/>
    <mergeCell ref="A65:B65"/>
    <mergeCell ref="C65:E65"/>
    <mergeCell ref="B29:D29"/>
    <mergeCell ref="B30:D30"/>
    <mergeCell ref="B31:D31"/>
    <mergeCell ref="B32:D32"/>
    <mergeCell ref="B33:D33"/>
    <mergeCell ref="B34:D34"/>
    <mergeCell ref="A22:D22"/>
    <mergeCell ref="A59:E59"/>
    <mergeCell ref="A66:B66"/>
    <mergeCell ref="C66:E66"/>
    <mergeCell ref="B35:D35"/>
    <mergeCell ref="A38:G38"/>
    <mergeCell ref="B61:E61"/>
    <mergeCell ref="A63:E63"/>
    <mergeCell ref="F59:G59"/>
    <mergeCell ref="F58:G58"/>
    <mergeCell ref="A67:B67"/>
    <mergeCell ref="C67:E67"/>
    <mergeCell ref="A71:B71"/>
    <mergeCell ref="C71:E71"/>
    <mergeCell ref="B79:C79"/>
    <mergeCell ref="B80:C80"/>
    <mergeCell ref="A68:B68"/>
    <mergeCell ref="C68:E68"/>
    <mergeCell ref="A69:B69"/>
    <mergeCell ref="C69:E69"/>
    <mergeCell ref="A70:B70"/>
    <mergeCell ref="C70:E70"/>
  </mergeCells>
  <hyperlinks>
    <hyperlink ref="D17" r:id="rId1" xr:uid="{40A56082-8342-447F-8103-1094C1C79791}"/>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Sheet1!_Hlk102996774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Merike Tammearu</dc:creator>
  <cp:lastModifiedBy>Rait Killandi</cp:lastModifiedBy>
  <dcterms:created xsi:type="dcterms:W3CDTF">2025-08-12T06:56:37Z</dcterms:created>
  <dcterms:modified xsi:type="dcterms:W3CDTF">2025-09-29T16:09:55Z</dcterms:modified>
</cp:coreProperties>
</file>